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9320" windowHeight="12270"/>
  </bookViews>
  <sheets>
    <sheet name="List1" sheetId="1" r:id="rId1"/>
    <sheet name="List2" sheetId="2" r:id="rId2"/>
    <sheet name="List3" sheetId="3" r:id="rId3"/>
  </sheets>
  <calcPr calcId="114210"/>
</workbook>
</file>

<file path=xl/calcChain.xml><?xml version="1.0" encoding="utf-8"?>
<calcChain xmlns="http://schemas.openxmlformats.org/spreadsheetml/2006/main">
  <c r="G9" i="1"/>
  <c r="G10"/>
  <c r="G11"/>
  <c r="G12"/>
  <c r="G13"/>
  <c r="G14"/>
  <c r="G15"/>
  <c r="G16"/>
  <c r="G17"/>
  <c r="G18"/>
  <c r="G19"/>
  <c r="G20"/>
  <c r="G21"/>
  <c r="G22"/>
  <c r="G23"/>
  <c r="G3"/>
  <c r="G4"/>
  <c r="G5"/>
  <c r="G6"/>
  <c r="G7"/>
  <c r="G8"/>
  <c r="G2"/>
  <c r="G50"/>
  <c r="G55"/>
  <c r="I23"/>
  <c r="G56"/>
  <c r="G54"/>
  <c r="G53"/>
  <c r="G52"/>
  <c r="G51"/>
  <c r="G49"/>
  <c r="G48"/>
  <c r="G47"/>
  <c r="G46"/>
  <c r="G45"/>
  <c r="G44"/>
  <c r="G43"/>
  <c r="G42"/>
  <c r="G41"/>
  <c r="F40"/>
  <c r="G39"/>
  <c r="G38"/>
  <c r="G37"/>
  <c r="G36"/>
  <c r="G35"/>
  <c r="G34"/>
  <c r="G33"/>
  <c r="G32"/>
  <c r="G31"/>
  <c r="G30"/>
  <c r="G29"/>
  <c r="G28"/>
  <c r="G27"/>
  <c r="G26"/>
  <c r="G25"/>
  <c r="G24"/>
  <c r="G40"/>
  <c r="G57"/>
  <c r="F55"/>
  <c r="F57"/>
</calcChain>
</file>

<file path=xl/sharedStrings.xml><?xml version="1.0" encoding="utf-8"?>
<sst xmlns="http://schemas.openxmlformats.org/spreadsheetml/2006/main" count="255" uniqueCount="126">
  <si>
    <t>04.10.2012</t>
  </si>
  <si>
    <t>IZ</t>
  </si>
  <si>
    <t>Vypracování plné moci pro předání bytu a dalších nemovitostí a předání členských podílů v rámci dědického řízení</t>
  </si>
  <si>
    <t>Kč</t>
  </si>
  <si>
    <t>MŠ</t>
  </si>
  <si>
    <t>E-mail a Tel. s ČSOB, divize Poštovní spoř., AUTO ESA a klientem re prodej auta, pistole, bytu</t>
  </si>
  <si>
    <t>E-mail a Tel. dědicům re přímý prodej auta bez Auto ESA, prodej pistole, bytu</t>
  </si>
  <si>
    <t>1:30</t>
  </si>
  <si>
    <t>18.10.2012</t>
  </si>
  <si>
    <t>Příprava 2 kupních smluv re prodej automobilu a prodej pistole z dědického řízení</t>
  </si>
  <si>
    <t>Rv smlouvy kupní_auto / pistole a e-mail pí. Jandové</t>
  </si>
  <si>
    <t>0:30</t>
  </si>
  <si>
    <t>05.11.2012</t>
  </si>
  <si>
    <t>Tel. s pí Jandovou re výběr realitní kanceláře k prodeji bytu</t>
  </si>
  <si>
    <t>0:15</t>
  </si>
  <si>
    <t>13.11.2012</t>
  </si>
  <si>
    <t>E-mail ČSOB re požadavky banky na plnou moc atd. pro účely zrušení účtu</t>
  </si>
  <si>
    <t>15.11.2012</t>
  </si>
  <si>
    <t>MF</t>
  </si>
  <si>
    <t>Finalizace plné moci k zastupování při prodeji bytu a členských podílů; studium podkladů; komunikace s klientem.</t>
  </si>
  <si>
    <t>23.11.2012</t>
  </si>
  <si>
    <t>E-mailová komunikace re prodej pistole a zrušení účtu v bance</t>
  </si>
  <si>
    <t>0:45</t>
  </si>
  <si>
    <t>30.11.2012</t>
  </si>
  <si>
    <t>Komunikace s klientem ohledně plné moci a oslovení realitek; interní komunikace.</t>
  </si>
  <si>
    <t>03.12.2012</t>
  </si>
  <si>
    <t>1:05</t>
  </si>
  <si>
    <t>04.12.2012</t>
  </si>
  <si>
    <t>0:10</t>
  </si>
  <si>
    <t>05.12.2012</t>
  </si>
  <si>
    <t>06.12.2012</t>
  </si>
  <si>
    <t>Telefonát se zástupcem realitní kanceláře Mentis ohledně prodeje bytu.</t>
  </si>
  <si>
    <t>07.12.2012</t>
  </si>
  <si>
    <t>Emailová komunikace s realitní kanceláří a klientem ohledně prodeje bytu.</t>
  </si>
  <si>
    <t>10.12.2012</t>
  </si>
  <si>
    <t>Emailová komunikace s klientem re prodej bytu.</t>
  </si>
  <si>
    <t>0:05</t>
  </si>
  <si>
    <t>12.12.2012</t>
  </si>
  <si>
    <t>Revize návrhu zprostředkovatelské smlouvy s realitní kanceláří; interní komunikace.</t>
  </si>
  <si>
    <t>1:20</t>
  </si>
  <si>
    <t>13.12.2012</t>
  </si>
  <si>
    <t>Úprava smlouvy s realitní kanceláří; komunikace s klienty.</t>
  </si>
  <si>
    <t>Jednání v Poštovní spořitelně re zrušení účtu a e-mail klientovi</t>
  </si>
  <si>
    <t>19.12.2012</t>
  </si>
  <si>
    <t>20.12.2012</t>
  </si>
  <si>
    <t>21.12.2012</t>
  </si>
  <si>
    <t>Komunikace s realitní kanceláří ohledně zprostředkovatelské smlouvy; interní komunikace</t>
  </si>
  <si>
    <t>02.01.2013</t>
  </si>
  <si>
    <t>E-mail re fakturace a náklady k rozúčtování všem třem dědicům</t>
  </si>
  <si>
    <t>04.01.2013</t>
  </si>
  <si>
    <t>Telefonát s realitní kanceláří PKM real ohledně zprostředkovatelské smlouvy</t>
  </si>
  <si>
    <t>08.01.2013</t>
  </si>
  <si>
    <t>Tel. s PKM real</t>
  </si>
  <si>
    <t>09.01.2013</t>
  </si>
  <si>
    <t>Revize smlouvy s PKM real; komunikace s PKM real</t>
  </si>
  <si>
    <t>10.01.2013</t>
  </si>
  <si>
    <t>Emailová komunikace s klienty ohledně smlouvy s PKM real</t>
  </si>
  <si>
    <t>11.01.2013</t>
  </si>
  <si>
    <t>Emailové komunikace s klienty ohledně smlouvy s Mentis partners</t>
  </si>
  <si>
    <t>15.01.2013</t>
  </si>
  <si>
    <t>Komunikace s klienty a realitní kanceláří ohledně zprostředkovatelské smlouvy a zájemců o koupi bytu; interní komunikace</t>
  </si>
  <si>
    <t>Tel. s PKM real re vážný zájemce o koupi a plán podpisu rezervační smlouvy na 18.1.2013</t>
  </si>
  <si>
    <t>16.01.2013</t>
  </si>
  <si>
    <t>Podpis smlouvy o zprostředkování s PKM real</t>
  </si>
  <si>
    <t>0:20</t>
  </si>
  <si>
    <t>17.01.2013</t>
  </si>
  <si>
    <t>Komunikace s klienty a realitní kanceláří ohledně rezervační smlouvy; revize rezervační smlouvy; příprava substituční plné moci k podpisu rezervační smlouvy; interní komunikace</t>
  </si>
  <si>
    <t>DIS s MF re načasování podpisu rezervační smlouvy s PKM real a zájemci o koupi</t>
  </si>
  <si>
    <t>22.01.2013</t>
  </si>
  <si>
    <t>Posouzení dotazu paní Jandové ohledně daňového přiznání k dani z nemovitostí; komunikace s klientkou</t>
  </si>
  <si>
    <t>1:10</t>
  </si>
  <si>
    <t>25.01.2013</t>
  </si>
  <si>
    <t>Finalizace rezervační smlouvy; podepisování rezervační smlouvy se zájemci; komunikace s realitní kanceláří a klienty</t>
  </si>
  <si>
    <t>28.01.2013</t>
  </si>
  <si>
    <t>Komunikace s klientem ohledně klíčů od bytu a úschovy; interní komunikace</t>
  </si>
  <si>
    <t>30.01.2013</t>
  </si>
  <si>
    <t>Interní komunikace ohledně převodu členských práv k družstvu, kupní smlouvy na byt a úschovní smlouvy; studium stanov družstva</t>
  </si>
  <si>
    <t>1:15</t>
  </si>
  <si>
    <t>31.01.2013</t>
  </si>
  <si>
    <t>KH</t>
  </si>
  <si>
    <t>Příprava KS a SoÚ - byt Horní Počernice</t>
  </si>
  <si>
    <t>MA</t>
  </si>
  <si>
    <t>Placení daně z příjmu - dědictví</t>
  </si>
  <si>
    <t>Příprava a finalizace kupní smlouvy a smlouvy o úschově k převodu bytu; studium stanov družstva; posouzení daňové legislativy</t>
  </si>
  <si>
    <t>3:50</t>
  </si>
  <si>
    <t>01.02.2013</t>
  </si>
  <si>
    <t>Posouzení daňové legislativy; příprava průvodního emailu pro klienty ohledně převodu bytu; interní komunikace; komunikace s realitní kanceláří</t>
  </si>
  <si>
    <t>2:10</t>
  </si>
  <si>
    <t>04.02.2013</t>
  </si>
  <si>
    <t>LG</t>
  </si>
  <si>
    <t>Pochůzka, KN: výpis z KN, kat.úz. Horní Počernice</t>
  </si>
  <si>
    <t>05.02.2013</t>
  </si>
  <si>
    <t>07.02.2013</t>
  </si>
  <si>
    <t>Jednání s kupujícími - podepisování smluv k prodeji bytu; cesta tam a zpět; příprava na jednání; komunikace s realitní kanceláří; interní komunikace</t>
  </si>
  <si>
    <t>3:00</t>
  </si>
  <si>
    <t>Dis s MF re průběh podpisu kupní smlouvy se zájemci o koupi bytu</t>
  </si>
  <si>
    <t>08.02.2013</t>
  </si>
  <si>
    <t>11.02.2013</t>
  </si>
  <si>
    <t>Příprava vyúčtování nákladů spojených s bytem; studium spisu; komunikace s dědici</t>
  </si>
  <si>
    <t>3:05</t>
  </si>
  <si>
    <t>Rv přehledu plateb za byt k vypořádání (nájem/elektřina)</t>
  </si>
  <si>
    <t>13.02.2013</t>
  </si>
  <si>
    <t>Komunikace s dědici ohledně vyúčtování nákladů spojených s bytem</t>
  </si>
  <si>
    <t>Tel. re Rv přehledu plateb za byt k vypořádání (nájem/elektřina)</t>
  </si>
  <si>
    <t>15.02.2013</t>
  </si>
  <si>
    <t>VÝDAJE</t>
  </si>
  <si>
    <t>CELKEM K FAKTURACI</t>
  </si>
  <si>
    <t>CELKEM HODIN ZA OBDOBÍ OD 4.10.2012 DO 15.2.2012</t>
  </si>
  <si>
    <t>Datum</t>
  </si>
  <si>
    <t>Pracovník</t>
  </si>
  <si>
    <t>Hodin</t>
  </si>
  <si>
    <t>Cena za jednotku (bez DPH)</t>
  </si>
  <si>
    <t>Celkem (bez DPH)</t>
  </si>
  <si>
    <t>Celkem (s DPH)</t>
  </si>
  <si>
    <t>Měna</t>
  </si>
  <si>
    <t>jen část právo</t>
  </si>
  <si>
    <t>Telefonát s paní Č. ohledně vyúčtování nákladů spojených s bytem</t>
  </si>
  <si>
    <t>Emailová komunikace s klienty; telefonát s paní J.; interní komunikace ohledně vyúčtování nákladů spojených s bytem</t>
  </si>
  <si>
    <t>Komunikace s realitní kanceláří ohledně finalizace smluv na prodej bytu; kontrola finláních verzí smluv zaslaných panem L.</t>
  </si>
  <si>
    <t>Komunikace s panem L., s realitní kanceláří a s klientem ohledně finalizace smluv na prodej bytu</t>
  </si>
  <si>
    <t>Komunikace s panem B. ohledně zprostředkovatelské smlouvy a inzerce bytu.</t>
  </si>
  <si>
    <t>Komunikace s panem B. ohledně zprostředkovatelské smlouvy; interní komunikace.</t>
  </si>
  <si>
    <t>Komunikace s paní J. a realitní kanceláří ohledně prodeje bytu.</t>
  </si>
  <si>
    <t>Telefonát s paní J. ohledně prodeje bytu.</t>
  </si>
  <si>
    <t>Emailová komunikace s paní J. a realitními kancelářemi ohledně prodeje bytu.</t>
  </si>
  <si>
    <t>Dědicové po B. S.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</si>
</sst>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0"/>
      <color indexed="64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64"/>
      <name val="Arial"/>
      <family val="2"/>
      <charset val="238"/>
    </font>
    <font>
      <b/>
      <sz val="12"/>
      <color indexed="6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left" vertical="center"/>
    </xf>
    <xf numFmtId="46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horizontal="left" vertical="center"/>
    </xf>
    <xf numFmtId="0" fontId="3" fillId="2" borderId="6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horizontal="left" vertical="center"/>
    </xf>
    <xf numFmtId="0" fontId="3" fillId="2" borderId="8" xfId="0" applyNumberFormat="1" applyFont="1" applyFill="1" applyBorder="1" applyAlignment="1">
      <alignment horizontal="right" vertical="center" wrapText="1"/>
    </xf>
    <xf numFmtId="0" fontId="3" fillId="2" borderId="9" xfId="0" applyFont="1" applyFill="1" applyBorder="1"/>
    <xf numFmtId="0" fontId="3" fillId="2" borderId="4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0" fillId="3" borderId="11" xfId="0" applyNumberFormat="1" applyFill="1" applyBorder="1" applyAlignment="1">
      <alignment wrapText="1"/>
    </xf>
    <xf numFmtId="0" fontId="0" fillId="3" borderId="11" xfId="0" applyNumberFormat="1" applyFill="1" applyBorder="1" applyAlignment="1">
      <alignment vertical="center" wrapText="1"/>
    </xf>
    <xf numFmtId="0" fontId="2" fillId="3" borderId="11" xfId="0" applyNumberFormat="1" applyFont="1" applyFill="1" applyBorder="1" applyAlignment="1">
      <alignment horizontal="left" vertical="center" wrapText="1"/>
    </xf>
    <xf numFmtId="20" fontId="0" fillId="3" borderId="11" xfId="0" applyNumberFormat="1" applyFill="1" applyBorder="1" applyAlignment="1">
      <alignment horizontal="center" vertical="center" wrapText="1"/>
    </xf>
    <xf numFmtId="0" fontId="0" fillId="3" borderId="11" xfId="0" applyNumberFormat="1" applyFill="1" applyBorder="1" applyAlignment="1">
      <alignment horizontal="center" wrapText="1"/>
    </xf>
    <xf numFmtId="0" fontId="0" fillId="3" borderId="11" xfId="0" applyNumberFormat="1" applyFill="1" applyBorder="1" applyAlignment="1">
      <alignment horizontal="right" wrapText="1"/>
    </xf>
    <xf numFmtId="14" fontId="0" fillId="3" borderId="11" xfId="0" applyNumberFormat="1" applyFill="1" applyBorder="1" applyAlignment="1">
      <alignment horizontal="left" wrapText="1"/>
    </xf>
    <xf numFmtId="0" fontId="1" fillId="3" borderId="11" xfId="0" applyNumberFormat="1" applyFont="1" applyFill="1" applyBorder="1" applyAlignment="1">
      <alignment vertical="center" wrapText="1"/>
    </xf>
    <xf numFmtId="0" fontId="1" fillId="3" borderId="11" xfId="0" applyNumberFormat="1" applyFont="1" applyFill="1" applyBorder="1" applyAlignment="1">
      <alignment horizontal="left" vertical="center" wrapText="1"/>
    </xf>
    <xf numFmtId="0" fontId="0" fillId="3" borderId="11" xfId="0" applyNumberFormat="1" applyFill="1" applyBorder="1" applyAlignment="1">
      <alignment horizontal="left" vertical="center" wrapText="1"/>
    </xf>
    <xf numFmtId="0" fontId="0" fillId="3" borderId="11" xfId="0" applyNumberFormat="1" applyFill="1" applyBorder="1" applyAlignment="1">
      <alignment horizontal="center" vertical="center" wrapText="1"/>
    </xf>
    <xf numFmtId="0" fontId="0" fillId="3" borderId="11" xfId="0" applyNumberFormat="1" applyFill="1" applyBorder="1" applyAlignment="1">
      <alignment horizontal="right" vertical="center" wrapText="1"/>
    </xf>
    <xf numFmtId="0" fontId="0" fillId="3" borderId="13" xfId="0" applyNumberFormat="1" applyFill="1" applyBorder="1" applyAlignment="1">
      <alignment wrapText="1"/>
    </xf>
    <xf numFmtId="0" fontId="0" fillId="3" borderId="13" xfId="0" applyNumberFormat="1" applyFill="1" applyBorder="1" applyAlignment="1">
      <alignment vertical="center" wrapText="1"/>
    </xf>
    <xf numFmtId="0" fontId="0" fillId="3" borderId="13" xfId="0" applyNumberFormat="1" applyFill="1" applyBorder="1" applyAlignment="1">
      <alignment horizontal="left" vertical="center" wrapText="1"/>
    </xf>
    <xf numFmtId="20" fontId="0" fillId="3" borderId="13" xfId="0" applyNumberFormat="1" applyFill="1" applyBorder="1" applyAlignment="1">
      <alignment horizontal="center" vertical="center" wrapText="1"/>
    </xf>
    <xf numFmtId="0" fontId="0" fillId="3" borderId="13" xfId="0" applyNumberFormat="1" applyFill="1" applyBorder="1" applyAlignment="1">
      <alignment horizontal="center" vertical="center" wrapText="1"/>
    </xf>
    <xf numFmtId="0" fontId="0" fillId="3" borderId="13" xfId="0" applyNumberFormat="1" applyFill="1" applyBorder="1" applyAlignment="1">
      <alignment horizontal="right" vertical="center" wrapText="1"/>
    </xf>
    <xf numFmtId="2" fontId="0" fillId="3" borderId="11" xfId="0" applyNumberFormat="1" applyFill="1" applyBorder="1" applyAlignment="1">
      <alignment horizontal="right" vertical="center" wrapText="1"/>
    </xf>
    <xf numFmtId="2" fontId="0" fillId="3" borderId="13" xfId="0" applyNumberFormat="1" applyFill="1" applyBorder="1" applyAlignment="1">
      <alignment horizontal="right" vertical="center" wrapText="1"/>
    </xf>
    <xf numFmtId="2" fontId="0" fillId="4" borderId="11" xfId="0" applyNumberFormat="1" applyFill="1" applyBorder="1" applyAlignment="1">
      <alignment horizontal="right" wrapText="1"/>
    </xf>
    <xf numFmtId="20" fontId="0" fillId="0" borderId="11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20" fontId="0" fillId="5" borderId="11" xfId="0" applyNumberFormat="1" applyFill="1" applyBorder="1" applyAlignment="1">
      <alignment horizontal="center" vertical="center" wrapText="1"/>
    </xf>
    <xf numFmtId="2" fontId="0" fillId="5" borderId="11" xfId="0" applyNumberFormat="1" applyFill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>
      <selection activeCell="G41" sqref="G41"/>
    </sheetView>
  </sheetViews>
  <sheetFormatPr defaultRowHeight="24.95" customHeight="1"/>
  <cols>
    <col min="1" max="1" width="14.5703125" customWidth="1"/>
    <col min="2" max="2" width="10.28515625" style="21" customWidth="1"/>
    <col min="3" max="3" width="69.85546875" style="1" customWidth="1"/>
    <col min="6" max="6" width="11.42578125" customWidth="1"/>
    <col min="7" max="7" width="11" customWidth="1"/>
  </cols>
  <sheetData>
    <row r="1" spans="1:9" ht="66" customHeight="1">
      <c r="A1" s="23" t="s">
        <v>108</v>
      </c>
      <c r="B1" s="23" t="s">
        <v>109</v>
      </c>
      <c r="C1" s="25" t="s">
        <v>125</v>
      </c>
      <c r="D1" s="23" t="s">
        <v>110</v>
      </c>
      <c r="E1" s="23" t="s">
        <v>111</v>
      </c>
      <c r="F1" s="23" t="s">
        <v>112</v>
      </c>
      <c r="G1" s="23" t="s">
        <v>113</v>
      </c>
      <c r="H1" s="24" t="s">
        <v>114</v>
      </c>
      <c r="I1" s="22"/>
    </row>
    <row r="2" spans="1:9" ht="24.95" customHeight="1">
      <c r="A2" s="26" t="s">
        <v>0</v>
      </c>
      <c r="B2" s="27" t="s">
        <v>1</v>
      </c>
      <c r="C2" s="28" t="s">
        <v>2</v>
      </c>
      <c r="D2" s="47">
        <v>4.1666666666666664E-2</v>
      </c>
      <c r="E2" s="30">
        <v>1500</v>
      </c>
      <c r="F2" s="31">
        <v>1500</v>
      </c>
      <c r="G2" s="46">
        <f>F:F*1.2</f>
        <v>1800</v>
      </c>
      <c r="H2" s="26" t="s">
        <v>3</v>
      </c>
    </row>
    <row r="3" spans="1:9" ht="24.95" customHeight="1">
      <c r="A3" s="32">
        <v>41197</v>
      </c>
      <c r="B3" s="33" t="s">
        <v>4</v>
      </c>
      <c r="C3" s="34" t="s">
        <v>5</v>
      </c>
      <c r="D3" s="47">
        <v>0.125</v>
      </c>
      <c r="E3" s="30">
        <v>300</v>
      </c>
      <c r="F3" s="31">
        <v>900</v>
      </c>
      <c r="G3" s="46">
        <f t="shared" ref="G3:G23" si="0">F:F*1.2</f>
        <v>1080</v>
      </c>
      <c r="H3" s="26" t="s">
        <v>3</v>
      </c>
    </row>
    <row r="4" spans="1:9" ht="24.95" customHeight="1">
      <c r="A4" s="32">
        <v>41199</v>
      </c>
      <c r="B4" s="33" t="s">
        <v>4</v>
      </c>
      <c r="C4" s="34" t="s">
        <v>6</v>
      </c>
      <c r="D4" s="47" t="s">
        <v>7</v>
      </c>
      <c r="E4" s="30">
        <v>300</v>
      </c>
      <c r="F4" s="31">
        <v>450</v>
      </c>
      <c r="G4" s="46">
        <f t="shared" si="0"/>
        <v>540</v>
      </c>
      <c r="H4" s="26" t="s">
        <v>3</v>
      </c>
    </row>
    <row r="5" spans="1:9" ht="24.95" customHeight="1">
      <c r="A5" s="26" t="s">
        <v>8</v>
      </c>
      <c r="B5" s="27" t="s">
        <v>1</v>
      </c>
      <c r="C5" s="34" t="s">
        <v>9</v>
      </c>
      <c r="D5" s="47">
        <v>0.11458333333333333</v>
      </c>
      <c r="E5" s="30">
        <v>1500</v>
      </c>
      <c r="F5" s="31">
        <v>4125</v>
      </c>
      <c r="G5" s="46">
        <f t="shared" si="0"/>
        <v>4950</v>
      </c>
      <c r="H5" s="26" t="s">
        <v>3</v>
      </c>
    </row>
    <row r="6" spans="1:9" ht="24.95" customHeight="1">
      <c r="A6" s="32">
        <v>41205</v>
      </c>
      <c r="B6" s="33" t="s">
        <v>4</v>
      </c>
      <c r="C6" s="34" t="s">
        <v>10</v>
      </c>
      <c r="D6" s="47" t="s">
        <v>11</v>
      </c>
      <c r="E6" s="30">
        <v>1500</v>
      </c>
      <c r="F6" s="31">
        <v>750</v>
      </c>
      <c r="G6" s="46">
        <f t="shared" si="0"/>
        <v>900</v>
      </c>
      <c r="H6" s="26" t="s">
        <v>3</v>
      </c>
    </row>
    <row r="7" spans="1:9" ht="24.95" customHeight="1">
      <c r="A7" s="26" t="s">
        <v>12</v>
      </c>
      <c r="B7" s="27" t="s">
        <v>4</v>
      </c>
      <c r="C7" s="34" t="s">
        <v>13</v>
      </c>
      <c r="D7" s="47" t="s">
        <v>14</v>
      </c>
      <c r="E7" s="30">
        <v>300</v>
      </c>
      <c r="F7" s="31">
        <v>75</v>
      </c>
      <c r="G7" s="46">
        <f t="shared" si="0"/>
        <v>90</v>
      </c>
      <c r="H7" s="26" t="s">
        <v>3</v>
      </c>
    </row>
    <row r="8" spans="1:9" ht="24.95" customHeight="1">
      <c r="A8" s="26" t="s">
        <v>15</v>
      </c>
      <c r="B8" s="27" t="s">
        <v>4</v>
      </c>
      <c r="C8" s="34" t="s">
        <v>16</v>
      </c>
      <c r="D8" s="47" t="s">
        <v>14</v>
      </c>
      <c r="E8" s="30">
        <v>300</v>
      </c>
      <c r="F8" s="31">
        <v>75</v>
      </c>
      <c r="G8" s="46">
        <f t="shared" si="0"/>
        <v>90</v>
      </c>
      <c r="H8" s="26" t="s">
        <v>3</v>
      </c>
    </row>
    <row r="9" spans="1:9" ht="24.95" customHeight="1">
      <c r="A9" s="26" t="s">
        <v>17</v>
      </c>
      <c r="B9" s="27" t="s">
        <v>18</v>
      </c>
      <c r="C9" s="35" t="s">
        <v>19</v>
      </c>
      <c r="D9" s="47" t="s">
        <v>7</v>
      </c>
      <c r="E9" s="30">
        <v>1500</v>
      </c>
      <c r="F9" s="31">
        <v>2750</v>
      </c>
      <c r="G9" s="46">
        <f t="shared" si="0"/>
        <v>3300</v>
      </c>
      <c r="H9" s="26" t="s">
        <v>3</v>
      </c>
    </row>
    <row r="10" spans="1:9" ht="24.95" customHeight="1">
      <c r="A10" s="26" t="s">
        <v>20</v>
      </c>
      <c r="B10" s="27" t="s">
        <v>4</v>
      </c>
      <c r="C10" s="34" t="s">
        <v>21</v>
      </c>
      <c r="D10" s="47" t="s">
        <v>22</v>
      </c>
      <c r="E10" s="30">
        <v>300</v>
      </c>
      <c r="F10" s="31">
        <v>225</v>
      </c>
      <c r="G10" s="46">
        <f t="shared" si="0"/>
        <v>270</v>
      </c>
      <c r="H10" s="26" t="s">
        <v>3</v>
      </c>
    </row>
    <row r="11" spans="1:9" ht="24.95" customHeight="1">
      <c r="A11" s="26" t="s">
        <v>23</v>
      </c>
      <c r="B11" s="27" t="s">
        <v>18</v>
      </c>
      <c r="C11" s="35" t="s">
        <v>24</v>
      </c>
      <c r="D11" s="47" t="s">
        <v>14</v>
      </c>
      <c r="E11" s="30">
        <v>1500</v>
      </c>
      <c r="F11" s="31">
        <v>375</v>
      </c>
      <c r="G11" s="46">
        <f t="shared" si="0"/>
        <v>450</v>
      </c>
      <c r="H11" s="26" t="s">
        <v>3</v>
      </c>
    </row>
    <row r="12" spans="1:9" ht="24.95" customHeight="1">
      <c r="A12" s="26" t="s">
        <v>25</v>
      </c>
      <c r="B12" s="27" t="s">
        <v>18</v>
      </c>
      <c r="C12" s="35" t="s">
        <v>124</v>
      </c>
      <c r="D12" s="47" t="s">
        <v>26</v>
      </c>
      <c r="E12" s="30">
        <v>1500</v>
      </c>
      <c r="F12" s="31">
        <v>1625</v>
      </c>
      <c r="G12" s="46">
        <f t="shared" si="0"/>
        <v>1950</v>
      </c>
      <c r="H12" s="26" t="s">
        <v>3</v>
      </c>
    </row>
    <row r="13" spans="1:9" ht="24.95" customHeight="1">
      <c r="A13" s="26" t="s">
        <v>27</v>
      </c>
      <c r="B13" s="27" t="s">
        <v>18</v>
      </c>
      <c r="C13" s="35" t="s">
        <v>123</v>
      </c>
      <c r="D13" s="47" t="s">
        <v>28</v>
      </c>
      <c r="E13" s="30">
        <v>1500</v>
      </c>
      <c r="F13" s="31">
        <v>250</v>
      </c>
      <c r="G13" s="46">
        <f t="shared" si="0"/>
        <v>300</v>
      </c>
      <c r="H13" s="26" t="s">
        <v>3</v>
      </c>
    </row>
    <row r="14" spans="1:9" ht="24.95" customHeight="1">
      <c r="A14" s="26" t="s">
        <v>29</v>
      </c>
      <c r="B14" s="27" t="s">
        <v>18</v>
      </c>
      <c r="C14" s="35" t="s">
        <v>122</v>
      </c>
      <c r="D14" s="47" t="s">
        <v>28</v>
      </c>
      <c r="E14" s="30">
        <v>1500</v>
      </c>
      <c r="F14" s="31">
        <v>250</v>
      </c>
      <c r="G14" s="46">
        <f t="shared" si="0"/>
        <v>300</v>
      </c>
      <c r="H14" s="26" t="s">
        <v>3</v>
      </c>
    </row>
    <row r="15" spans="1:9" ht="24.95" customHeight="1">
      <c r="A15" s="26" t="s">
        <v>30</v>
      </c>
      <c r="B15" s="27" t="s">
        <v>18</v>
      </c>
      <c r="C15" s="35" t="s">
        <v>31</v>
      </c>
      <c r="D15" s="47" t="s">
        <v>28</v>
      </c>
      <c r="E15" s="30">
        <v>1500</v>
      </c>
      <c r="F15" s="31">
        <v>250</v>
      </c>
      <c r="G15" s="46">
        <f t="shared" si="0"/>
        <v>300</v>
      </c>
      <c r="H15" s="26" t="s">
        <v>3</v>
      </c>
    </row>
    <row r="16" spans="1:9" ht="24.95" customHeight="1">
      <c r="A16" s="26" t="s">
        <v>32</v>
      </c>
      <c r="B16" s="27" t="s">
        <v>18</v>
      </c>
      <c r="C16" s="35" t="s">
        <v>33</v>
      </c>
      <c r="D16" s="47" t="s">
        <v>11</v>
      </c>
      <c r="E16" s="30">
        <v>300</v>
      </c>
      <c r="F16" s="31">
        <v>500</v>
      </c>
      <c r="G16" s="46">
        <f t="shared" si="0"/>
        <v>600</v>
      </c>
      <c r="H16" s="26" t="s">
        <v>3</v>
      </c>
    </row>
    <row r="17" spans="1:9" ht="24.95" customHeight="1">
      <c r="A17" s="26" t="s">
        <v>34</v>
      </c>
      <c r="B17" s="27" t="s">
        <v>18</v>
      </c>
      <c r="C17" s="34" t="s">
        <v>35</v>
      </c>
      <c r="D17" s="47" t="s">
        <v>36</v>
      </c>
      <c r="E17" s="30">
        <v>1500</v>
      </c>
      <c r="F17" s="31">
        <v>125</v>
      </c>
      <c r="G17" s="46">
        <f t="shared" si="0"/>
        <v>150</v>
      </c>
      <c r="H17" s="26" t="s">
        <v>3</v>
      </c>
    </row>
    <row r="18" spans="1:9" ht="24.95" customHeight="1">
      <c r="A18" s="26" t="s">
        <v>37</v>
      </c>
      <c r="B18" s="27" t="s">
        <v>18</v>
      </c>
      <c r="C18" s="34" t="s">
        <v>38</v>
      </c>
      <c r="D18" s="47" t="s">
        <v>39</v>
      </c>
      <c r="E18" s="30">
        <v>1500</v>
      </c>
      <c r="F18" s="31">
        <v>2000</v>
      </c>
      <c r="G18" s="46">
        <f t="shared" si="0"/>
        <v>2400</v>
      </c>
      <c r="H18" s="26" t="s">
        <v>3</v>
      </c>
    </row>
    <row r="19" spans="1:9" ht="24.95" customHeight="1">
      <c r="A19" s="26" t="s">
        <v>40</v>
      </c>
      <c r="B19" s="27" t="s">
        <v>18</v>
      </c>
      <c r="C19" s="34" t="s">
        <v>41</v>
      </c>
      <c r="D19" s="47">
        <v>1.0416666666666666E-2</v>
      </c>
      <c r="E19" s="30">
        <v>1500</v>
      </c>
      <c r="F19" s="31">
        <v>375</v>
      </c>
      <c r="G19" s="46">
        <f t="shared" si="0"/>
        <v>450</v>
      </c>
      <c r="H19" s="26" t="s">
        <v>3</v>
      </c>
    </row>
    <row r="20" spans="1:9" ht="24.95" customHeight="1">
      <c r="A20" s="32">
        <v>41257</v>
      </c>
      <c r="B20" s="33" t="s">
        <v>4</v>
      </c>
      <c r="C20" s="34" t="s">
        <v>42</v>
      </c>
      <c r="D20" s="47">
        <v>4.1666666666666664E-2</v>
      </c>
      <c r="E20" s="30">
        <v>300</v>
      </c>
      <c r="F20" s="31">
        <v>300</v>
      </c>
      <c r="G20" s="46">
        <f t="shared" si="0"/>
        <v>360</v>
      </c>
      <c r="H20" s="26" t="s">
        <v>3</v>
      </c>
    </row>
    <row r="21" spans="1:9" ht="24.95" customHeight="1">
      <c r="A21" s="26" t="s">
        <v>43</v>
      </c>
      <c r="B21" s="27" t="s">
        <v>18</v>
      </c>
      <c r="C21" s="35" t="s">
        <v>121</v>
      </c>
      <c r="D21" s="48" t="s">
        <v>11</v>
      </c>
      <c r="E21" s="30">
        <v>1500</v>
      </c>
      <c r="F21" s="31">
        <v>750</v>
      </c>
      <c r="G21" s="46">
        <f t="shared" si="0"/>
        <v>900</v>
      </c>
      <c r="H21" s="26" t="s">
        <v>3</v>
      </c>
    </row>
    <row r="22" spans="1:9" ht="24.95" customHeight="1">
      <c r="A22" s="26" t="s">
        <v>44</v>
      </c>
      <c r="B22" s="27" t="s">
        <v>18</v>
      </c>
      <c r="C22" s="35" t="s">
        <v>120</v>
      </c>
      <c r="D22" s="48" t="s">
        <v>11</v>
      </c>
      <c r="E22" s="30">
        <v>1500</v>
      </c>
      <c r="F22" s="31">
        <v>750</v>
      </c>
      <c r="G22" s="46">
        <f t="shared" si="0"/>
        <v>900</v>
      </c>
      <c r="H22" s="26" t="s">
        <v>3</v>
      </c>
    </row>
    <row r="23" spans="1:9" ht="24.95" customHeight="1">
      <c r="A23" s="26" t="s">
        <v>45</v>
      </c>
      <c r="B23" s="27" t="s">
        <v>18</v>
      </c>
      <c r="C23" s="35" t="s">
        <v>46</v>
      </c>
      <c r="D23" s="48" t="s">
        <v>11</v>
      </c>
      <c r="E23" s="36">
        <v>1500</v>
      </c>
      <c r="F23" s="37">
        <v>750</v>
      </c>
      <c r="G23" s="46">
        <f t="shared" si="0"/>
        <v>900</v>
      </c>
      <c r="H23" s="27" t="s">
        <v>3</v>
      </c>
      <c r="I23">
        <f>SUM(G9:G23)</f>
        <v>13530</v>
      </c>
    </row>
    <row r="24" spans="1:9" ht="24.95" customHeight="1">
      <c r="A24" s="26" t="s">
        <v>47</v>
      </c>
      <c r="B24" s="27" t="s">
        <v>4</v>
      </c>
      <c r="C24" s="35" t="s">
        <v>48</v>
      </c>
      <c r="D24" s="48" t="s">
        <v>11</v>
      </c>
      <c r="E24" s="36">
        <v>300</v>
      </c>
      <c r="F24" s="37">
        <v>500</v>
      </c>
      <c r="G24" s="44">
        <f t="shared" ref="G24:G54" si="1">F24+F24*0.21</f>
        <v>605</v>
      </c>
      <c r="H24" s="27" t="s">
        <v>3</v>
      </c>
    </row>
    <row r="25" spans="1:9" ht="24.95" customHeight="1">
      <c r="A25" s="26" t="s">
        <v>49</v>
      </c>
      <c r="B25" s="27" t="s">
        <v>18</v>
      </c>
      <c r="C25" s="35" t="s">
        <v>50</v>
      </c>
      <c r="D25" s="47">
        <v>1.0416666666666666E-2</v>
      </c>
      <c r="E25" s="36">
        <v>1500</v>
      </c>
      <c r="F25" s="37">
        <v>375</v>
      </c>
      <c r="G25" s="44">
        <f t="shared" si="1"/>
        <v>453.75</v>
      </c>
      <c r="H25" s="27" t="s">
        <v>3</v>
      </c>
    </row>
    <row r="26" spans="1:9" ht="24.95" customHeight="1">
      <c r="A26" s="26" t="s">
        <v>51</v>
      </c>
      <c r="B26" s="27" t="s">
        <v>4</v>
      </c>
      <c r="C26" s="35" t="s">
        <v>52</v>
      </c>
      <c r="D26" s="47">
        <v>1.0416666666666666E-2</v>
      </c>
      <c r="E26" s="36">
        <v>1500</v>
      </c>
      <c r="F26" s="37">
        <v>375</v>
      </c>
      <c r="G26" s="44">
        <f t="shared" si="1"/>
        <v>453.75</v>
      </c>
      <c r="H26" s="27" t="s">
        <v>3</v>
      </c>
    </row>
    <row r="27" spans="1:9" ht="24.95" customHeight="1">
      <c r="A27" s="26" t="s">
        <v>53</v>
      </c>
      <c r="B27" s="27" t="s">
        <v>18</v>
      </c>
      <c r="C27" s="35" t="s">
        <v>54</v>
      </c>
      <c r="D27" s="47">
        <v>6.5972222222222224E-2</v>
      </c>
      <c r="E27" s="36">
        <v>1500</v>
      </c>
      <c r="F27" s="37">
        <v>2375</v>
      </c>
      <c r="G27" s="44">
        <f t="shared" si="1"/>
        <v>2873.75</v>
      </c>
      <c r="H27" s="27" t="s">
        <v>3</v>
      </c>
    </row>
    <row r="28" spans="1:9" ht="24.95" customHeight="1">
      <c r="A28" s="26" t="s">
        <v>55</v>
      </c>
      <c r="B28" s="27" t="s">
        <v>18</v>
      </c>
      <c r="C28" s="35" t="s">
        <v>56</v>
      </c>
      <c r="D28" s="47">
        <v>1.0416666666666666E-2</v>
      </c>
      <c r="E28" s="36">
        <v>1500</v>
      </c>
      <c r="F28" s="37">
        <v>375</v>
      </c>
      <c r="G28" s="44">
        <f t="shared" si="1"/>
        <v>453.75</v>
      </c>
      <c r="H28" s="27" t="s">
        <v>3</v>
      </c>
    </row>
    <row r="29" spans="1:9" ht="40.5" customHeight="1">
      <c r="A29" s="26" t="s">
        <v>57</v>
      </c>
      <c r="B29" s="27" t="s">
        <v>18</v>
      </c>
      <c r="C29" s="35" t="s">
        <v>58</v>
      </c>
      <c r="D29" s="47">
        <v>1.0416666666666666E-2</v>
      </c>
      <c r="E29" s="36">
        <v>1500</v>
      </c>
      <c r="F29" s="37">
        <v>375</v>
      </c>
      <c r="G29" s="44">
        <f t="shared" si="1"/>
        <v>453.75</v>
      </c>
      <c r="H29" s="27" t="s">
        <v>3</v>
      </c>
    </row>
    <row r="30" spans="1:9" ht="24.95" customHeight="1">
      <c r="A30" s="26" t="s">
        <v>59</v>
      </c>
      <c r="B30" s="27" t="s">
        <v>18</v>
      </c>
      <c r="C30" s="35" t="s">
        <v>60</v>
      </c>
      <c r="D30" s="48" t="s">
        <v>11</v>
      </c>
      <c r="E30" s="36">
        <v>1500</v>
      </c>
      <c r="F30" s="37">
        <v>750</v>
      </c>
      <c r="G30" s="44">
        <f t="shared" si="1"/>
        <v>907.5</v>
      </c>
      <c r="H30" s="27" t="s">
        <v>3</v>
      </c>
    </row>
    <row r="31" spans="1:9" ht="24.95" customHeight="1">
      <c r="A31" s="26" t="s">
        <v>59</v>
      </c>
      <c r="B31" s="27" t="s">
        <v>4</v>
      </c>
      <c r="C31" s="35" t="s">
        <v>61</v>
      </c>
      <c r="D31" s="48" t="s">
        <v>11</v>
      </c>
      <c r="E31" s="36">
        <v>300</v>
      </c>
      <c r="F31" s="37">
        <v>150</v>
      </c>
      <c r="G31" s="44">
        <f t="shared" si="1"/>
        <v>181.5</v>
      </c>
      <c r="H31" s="27" t="s">
        <v>3</v>
      </c>
    </row>
    <row r="32" spans="1:9" ht="24.95" customHeight="1">
      <c r="A32" s="26" t="s">
        <v>62</v>
      </c>
      <c r="B32" s="27" t="s">
        <v>18</v>
      </c>
      <c r="C32" s="35" t="s">
        <v>46</v>
      </c>
      <c r="D32" s="48" t="s">
        <v>11</v>
      </c>
      <c r="E32" s="36">
        <v>1500</v>
      </c>
      <c r="F32" s="37">
        <v>750</v>
      </c>
      <c r="G32" s="44">
        <f t="shared" si="1"/>
        <v>907.5</v>
      </c>
      <c r="H32" s="27" t="s">
        <v>3</v>
      </c>
    </row>
    <row r="33" spans="1:8" ht="39.75" customHeight="1">
      <c r="A33" s="26" t="s">
        <v>62</v>
      </c>
      <c r="B33" s="27" t="s">
        <v>4</v>
      </c>
      <c r="C33" s="35" t="s">
        <v>63</v>
      </c>
      <c r="D33" s="48" t="s">
        <v>64</v>
      </c>
      <c r="E33" s="36">
        <v>1500</v>
      </c>
      <c r="F33" s="37">
        <v>500</v>
      </c>
      <c r="G33" s="44">
        <f t="shared" si="1"/>
        <v>605</v>
      </c>
      <c r="H33" s="27" t="s">
        <v>3</v>
      </c>
    </row>
    <row r="34" spans="1:8" ht="24.95" customHeight="1">
      <c r="A34" s="26" t="s">
        <v>65</v>
      </c>
      <c r="B34" s="27" t="s">
        <v>18</v>
      </c>
      <c r="C34" s="35" t="s">
        <v>66</v>
      </c>
      <c r="D34" s="48" t="s">
        <v>7</v>
      </c>
      <c r="E34" s="36">
        <v>1500</v>
      </c>
      <c r="F34" s="37">
        <v>2250</v>
      </c>
      <c r="G34" s="44">
        <f t="shared" si="1"/>
        <v>2722.5</v>
      </c>
      <c r="H34" s="27" t="s">
        <v>3</v>
      </c>
    </row>
    <row r="35" spans="1:8" ht="37.5" customHeight="1">
      <c r="A35" s="26" t="s">
        <v>65</v>
      </c>
      <c r="B35" s="27" t="s">
        <v>4</v>
      </c>
      <c r="C35" s="35" t="s">
        <v>67</v>
      </c>
      <c r="D35" s="48" t="s">
        <v>64</v>
      </c>
      <c r="E35" s="36">
        <v>1500</v>
      </c>
      <c r="F35" s="37">
        <v>500</v>
      </c>
      <c r="G35" s="44">
        <f t="shared" si="1"/>
        <v>605</v>
      </c>
      <c r="H35" s="27" t="s">
        <v>3</v>
      </c>
    </row>
    <row r="36" spans="1:8" ht="34.5" customHeight="1">
      <c r="A36" s="26" t="s">
        <v>68</v>
      </c>
      <c r="B36" s="27" t="s">
        <v>18</v>
      </c>
      <c r="C36" s="35" t="s">
        <v>69</v>
      </c>
      <c r="D36" s="48" t="s">
        <v>70</v>
      </c>
      <c r="E36" s="36">
        <v>1500</v>
      </c>
      <c r="F36" s="37">
        <v>1750</v>
      </c>
      <c r="G36" s="44">
        <f t="shared" si="1"/>
        <v>2117.5</v>
      </c>
      <c r="H36" s="27" t="s">
        <v>3</v>
      </c>
    </row>
    <row r="37" spans="1:8" ht="24.95" customHeight="1">
      <c r="A37" s="26" t="s">
        <v>71</v>
      </c>
      <c r="B37" s="27" t="s">
        <v>18</v>
      </c>
      <c r="C37" s="35" t="s">
        <v>72</v>
      </c>
      <c r="D37" s="47">
        <v>5.5555555555555552E-2</v>
      </c>
      <c r="E37" s="36">
        <v>1500</v>
      </c>
      <c r="F37" s="37">
        <v>2000</v>
      </c>
      <c r="G37" s="44">
        <f t="shared" si="1"/>
        <v>2420</v>
      </c>
      <c r="H37" s="27" t="s">
        <v>3</v>
      </c>
    </row>
    <row r="38" spans="1:8" ht="43.5" customHeight="1">
      <c r="A38" s="26" t="s">
        <v>73</v>
      </c>
      <c r="B38" s="27" t="s">
        <v>18</v>
      </c>
      <c r="C38" s="35" t="s">
        <v>74</v>
      </c>
      <c r="D38" s="29">
        <v>2.0833333333333332E-2</v>
      </c>
      <c r="E38" s="36">
        <v>1500</v>
      </c>
      <c r="F38" s="37">
        <v>750</v>
      </c>
      <c r="G38" s="44">
        <f t="shared" si="1"/>
        <v>907.5</v>
      </c>
      <c r="H38" s="27" t="s">
        <v>3</v>
      </c>
    </row>
    <row r="39" spans="1:8" ht="24.95" customHeight="1">
      <c r="A39" s="26" t="s">
        <v>75</v>
      </c>
      <c r="B39" s="27" t="s">
        <v>18</v>
      </c>
      <c r="C39" s="35" t="s">
        <v>76</v>
      </c>
      <c r="D39" s="36" t="s">
        <v>77</v>
      </c>
      <c r="E39" s="36">
        <v>1500</v>
      </c>
      <c r="F39" s="37">
        <v>1875</v>
      </c>
      <c r="G39" s="44">
        <f t="shared" si="1"/>
        <v>2268.75</v>
      </c>
      <c r="H39" s="27" t="s">
        <v>3</v>
      </c>
    </row>
    <row r="40" spans="1:8" ht="24.95" customHeight="1">
      <c r="A40" s="26" t="s">
        <v>78</v>
      </c>
      <c r="B40" s="27" t="s">
        <v>79</v>
      </c>
      <c r="C40" s="35" t="s">
        <v>80</v>
      </c>
      <c r="D40" s="29">
        <v>0.125</v>
      </c>
      <c r="E40" s="36">
        <v>1500</v>
      </c>
      <c r="F40" s="37">
        <f>E40*3</f>
        <v>4500</v>
      </c>
      <c r="G40" s="44">
        <f t="shared" si="1"/>
        <v>5445</v>
      </c>
      <c r="H40" s="27" t="s">
        <v>3</v>
      </c>
    </row>
    <row r="41" spans="1:8" ht="38.25" customHeight="1">
      <c r="A41" s="26" t="s">
        <v>78</v>
      </c>
      <c r="B41" s="27" t="s">
        <v>81</v>
      </c>
      <c r="C41" s="35" t="s">
        <v>82</v>
      </c>
      <c r="D41" s="49">
        <v>6.25E-2</v>
      </c>
      <c r="E41" s="36">
        <v>300</v>
      </c>
      <c r="F41" s="37">
        <v>450</v>
      </c>
      <c r="G41" s="50">
        <f t="shared" si="1"/>
        <v>544.5</v>
      </c>
      <c r="H41" s="27" t="s">
        <v>3</v>
      </c>
    </row>
    <row r="42" spans="1:8" ht="38.25" customHeight="1">
      <c r="A42" s="26" t="s">
        <v>78</v>
      </c>
      <c r="B42" s="27" t="s">
        <v>18</v>
      </c>
      <c r="C42" s="35" t="s">
        <v>83</v>
      </c>
      <c r="D42" s="36" t="s">
        <v>84</v>
      </c>
      <c r="E42" s="36">
        <v>1500</v>
      </c>
      <c r="F42" s="37">
        <v>5750</v>
      </c>
      <c r="G42" s="44">
        <f t="shared" si="1"/>
        <v>6957.5</v>
      </c>
      <c r="H42" s="27" t="s">
        <v>3</v>
      </c>
    </row>
    <row r="43" spans="1:8" ht="30.75" customHeight="1">
      <c r="A43" s="26" t="s">
        <v>85</v>
      </c>
      <c r="B43" s="27" t="s">
        <v>18</v>
      </c>
      <c r="C43" s="35" t="s">
        <v>86</v>
      </c>
      <c r="D43" s="36" t="s">
        <v>87</v>
      </c>
      <c r="E43" s="36">
        <v>1500</v>
      </c>
      <c r="F43" s="37">
        <v>3375</v>
      </c>
      <c r="G43" s="44">
        <f t="shared" si="1"/>
        <v>4083.75</v>
      </c>
      <c r="H43" s="27" t="s">
        <v>3</v>
      </c>
    </row>
    <row r="44" spans="1:8" ht="24.95" customHeight="1">
      <c r="A44" s="26" t="s">
        <v>88</v>
      </c>
      <c r="B44" s="27" t="s">
        <v>18</v>
      </c>
      <c r="C44" s="35" t="s">
        <v>119</v>
      </c>
      <c r="D44" s="29">
        <v>5.5555555555555552E-2</v>
      </c>
      <c r="E44" s="36">
        <v>1500</v>
      </c>
      <c r="F44" s="37">
        <v>2000</v>
      </c>
      <c r="G44" s="44">
        <f t="shared" si="1"/>
        <v>2420</v>
      </c>
      <c r="H44" s="27" t="s">
        <v>3</v>
      </c>
    </row>
    <row r="45" spans="1:8" ht="35.25" customHeight="1">
      <c r="A45" s="26" t="s">
        <v>88</v>
      </c>
      <c r="B45" s="27" t="s">
        <v>89</v>
      </c>
      <c r="C45" s="35" t="s">
        <v>90</v>
      </c>
      <c r="D45" s="29">
        <v>5.5555555555555552E-2</v>
      </c>
      <c r="E45" s="36">
        <v>300</v>
      </c>
      <c r="F45" s="37">
        <v>400</v>
      </c>
      <c r="G45" s="44">
        <f t="shared" si="1"/>
        <v>484</v>
      </c>
      <c r="H45" s="27" t="s">
        <v>3</v>
      </c>
    </row>
    <row r="46" spans="1:8" ht="37.5" customHeight="1">
      <c r="A46" s="26" t="s">
        <v>91</v>
      </c>
      <c r="B46" s="27" t="s">
        <v>18</v>
      </c>
      <c r="C46" s="35" t="s">
        <v>118</v>
      </c>
      <c r="D46" s="36" t="s">
        <v>22</v>
      </c>
      <c r="E46" s="36">
        <v>1500</v>
      </c>
      <c r="F46" s="37">
        <v>1125</v>
      </c>
      <c r="G46" s="44">
        <f t="shared" si="1"/>
        <v>1361.25</v>
      </c>
      <c r="H46" s="27" t="s">
        <v>3</v>
      </c>
    </row>
    <row r="47" spans="1:8" ht="24.95" customHeight="1">
      <c r="A47" s="26" t="s">
        <v>92</v>
      </c>
      <c r="B47" s="27" t="s">
        <v>18</v>
      </c>
      <c r="C47" s="35" t="s">
        <v>93</v>
      </c>
      <c r="D47" s="36" t="s">
        <v>94</v>
      </c>
      <c r="E47" s="36">
        <v>1500</v>
      </c>
      <c r="F47" s="37">
        <v>4500</v>
      </c>
      <c r="G47" s="44">
        <f t="shared" si="1"/>
        <v>5445</v>
      </c>
      <c r="H47" s="27" t="s">
        <v>3</v>
      </c>
    </row>
    <row r="48" spans="1:8" ht="39" customHeight="1">
      <c r="A48" s="26" t="s">
        <v>92</v>
      </c>
      <c r="B48" s="27" t="s">
        <v>4</v>
      </c>
      <c r="C48" s="35" t="s">
        <v>95</v>
      </c>
      <c r="D48" s="36" t="s">
        <v>14</v>
      </c>
      <c r="E48" s="36">
        <v>1500</v>
      </c>
      <c r="F48" s="37">
        <v>375</v>
      </c>
      <c r="G48" s="44">
        <f t="shared" si="1"/>
        <v>453.75</v>
      </c>
      <c r="H48" s="27" t="s">
        <v>3</v>
      </c>
    </row>
    <row r="49" spans="1:9" ht="24.95" customHeight="1">
      <c r="A49" s="26" t="s">
        <v>96</v>
      </c>
      <c r="B49" s="27" t="s">
        <v>18</v>
      </c>
      <c r="C49" s="35" t="s">
        <v>117</v>
      </c>
      <c r="D49" s="36" t="s">
        <v>22</v>
      </c>
      <c r="E49" s="36">
        <v>1500</v>
      </c>
      <c r="F49" s="37">
        <v>1125</v>
      </c>
      <c r="G49" s="44">
        <f t="shared" si="1"/>
        <v>1361.25</v>
      </c>
      <c r="H49" s="27" t="s">
        <v>3</v>
      </c>
    </row>
    <row r="50" spans="1:9" ht="24.95" customHeight="1">
      <c r="A50" s="26" t="s">
        <v>97</v>
      </c>
      <c r="B50" s="27" t="s">
        <v>18</v>
      </c>
      <c r="C50" s="35" t="s">
        <v>98</v>
      </c>
      <c r="D50" s="36" t="s">
        <v>99</v>
      </c>
      <c r="E50" s="36">
        <v>750</v>
      </c>
      <c r="F50" s="37">
        <v>2313</v>
      </c>
      <c r="G50" s="44">
        <f t="shared" si="1"/>
        <v>2798.73</v>
      </c>
      <c r="H50" s="27" t="s">
        <v>3</v>
      </c>
      <c r="I50" t="s">
        <v>115</v>
      </c>
    </row>
    <row r="51" spans="1:9" ht="24.95" customHeight="1">
      <c r="A51" s="26" t="s">
        <v>97</v>
      </c>
      <c r="B51" s="27" t="s">
        <v>4</v>
      </c>
      <c r="C51" s="35" t="s">
        <v>100</v>
      </c>
      <c r="D51" s="36" t="s">
        <v>64</v>
      </c>
      <c r="E51" s="36">
        <v>300</v>
      </c>
      <c r="F51" s="37">
        <v>100</v>
      </c>
      <c r="G51" s="44">
        <f t="shared" si="1"/>
        <v>121</v>
      </c>
      <c r="H51" s="27" t="s">
        <v>3</v>
      </c>
    </row>
    <row r="52" spans="1:9" ht="24.95" customHeight="1">
      <c r="A52" s="26" t="s">
        <v>101</v>
      </c>
      <c r="B52" s="27" t="s">
        <v>18</v>
      </c>
      <c r="C52" s="35" t="s">
        <v>102</v>
      </c>
      <c r="D52" s="36" t="s">
        <v>11</v>
      </c>
      <c r="E52" s="36">
        <v>300</v>
      </c>
      <c r="F52" s="37">
        <v>150</v>
      </c>
      <c r="G52" s="44">
        <f t="shared" si="1"/>
        <v>181.5</v>
      </c>
      <c r="H52" s="27" t="s">
        <v>3</v>
      </c>
    </row>
    <row r="53" spans="1:9" ht="24.95" customHeight="1">
      <c r="A53" s="26" t="s">
        <v>101</v>
      </c>
      <c r="B53" s="27" t="s">
        <v>4</v>
      </c>
      <c r="C53" s="35" t="s">
        <v>103</v>
      </c>
      <c r="D53" s="29">
        <v>1.0416666666666666E-2</v>
      </c>
      <c r="E53" s="36">
        <v>300</v>
      </c>
      <c r="F53" s="37">
        <v>75</v>
      </c>
      <c r="G53" s="44">
        <f t="shared" si="1"/>
        <v>90.75</v>
      </c>
      <c r="H53" s="27" t="s">
        <v>3</v>
      </c>
    </row>
    <row r="54" spans="1:9" ht="24.95" customHeight="1" thickBot="1">
      <c r="A54" s="38" t="s">
        <v>104</v>
      </c>
      <c r="B54" s="39" t="s">
        <v>18</v>
      </c>
      <c r="C54" s="40" t="s">
        <v>116</v>
      </c>
      <c r="D54" s="41">
        <v>1.0416666666666666E-2</v>
      </c>
      <c r="E54" s="42">
        <v>300</v>
      </c>
      <c r="F54" s="43">
        <v>75</v>
      </c>
      <c r="G54" s="45">
        <f t="shared" si="1"/>
        <v>90.75</v>
      </c>
      <c r="H54" s="39" t="s">
        <v>3</v>
      </c>
    </row>
    <row r="55" spans="1:9" ht="24.95" customHeight="1">
      <c r="A55" s="2"/>
      <c r="B55" s="18"/>
      <c r="C55" s="6" t="s">
        <v>107</v>
      </c>
      <c r="D55" s="7">
        <v>2.1597222222222223</v>
      </c>
      <c r="E55" s="5"/>
      <c r="F55" s="18">
        <f>SUM(F2:F54)</f>
        <v>61113</v>
      </c>
      <c r="G55" s="8">
        <f>SUM(G2:G54)</f>
        <v>73755.23</v>
      </c>
      <c r="H55" s="9"/>
    </row>
    <row r="56" spans="1:9" ht="24.95" customHeight="1">
      <c r="A56" s="3"/>
      <c r="B56" s="20"/>
      <c r="C56" s="11" t="s">
        <v>105</v>
      </c>
      <c r="D56" s="10"/>
      <c r="E56" s="10"/>
      <c r="F56" s="12">
        <v>628</v>
      </c>
      <c r="G56" s="12">
        <f>F56+F56*0.21</f>
        <v>759.88</v>
      </c>
      <c r="H56" s="13"/>
    </row>
    <row r="57" spans="1:9" ht="24.95" customHeight="1" thickBot="1">
      <c r="A57" s="4"/>
      <c r="B57" s="19"/>
      <c r="C57" s="15" t="s">
        <v>106</v>
      </c>
      <c r="D57" s="14"/>
      <c r="E57" s="14"/>
      <c r="F57" s="19">
        <f>SUM(F55:F56)</f>
        <v>61741</v>
      </c>
      <c r="G57" s="16">
        <f>SUM(G55:G56)</f>
        <v>74515.11</v>
      </c>
      <c r="H57" s="17"/>
    </row>
  </sheetData>
  <sheetCalcPr fullCalcOnLoad="1"/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 Považanová</dc:creator>
  <cp:lastModifiedBy>U03944</cp:lastModifiedBy>
  <dcterms:created xsi:type="dcterms:W3CDTF">2013-03-15T17:40:00Z</dcterms:created>
  <dcterms:modified xsi:type="dcterms:W3CDTF">2013-04-02T16:19:16Z</dcterms:modified>
</cp:coreProperties>
</file>